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dsmol\OneDrive\Plocha\"/>
    </mc:Choice>
  </mc:AlternateContent>
  <xr:revisionPtr revIDLastSave="0" documentId="13_ncr:1_{1DC57CC0-2ADD-408A-919A-A4C8BE6CC1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 1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4" i="2" s="1"/>
  <c r="F5" i="2" s="1"/>
  <c r="E2" i="2"/>
  <c r="D2" i="2"/>
  <c r="D4" i="2" s="1"/>
  <c r="D5" i="2" s="1"/>
  <c r="C2" i="2"/>
  <c r="C4" i="2" s="1"/>
  <c r="C5" i="2" s="1"/>
  <c r="B3" i="2"/>
  <c r="B2" i="2"/>
  <c r="B9" i="2" l="1"/>
  <c r="E3" i="2"/>
  <c r="E4" i="2" s="1"/>
  <c r="E5" i="2" s="1"/>
  <c r="B4" i="2"/>
  <c r="B5" i="2" s="1"/>
</calcChain>
</file>

<file path=xl/sharedStrings.xml><?xml version="1.0" encoding="utf-8"?>
<sst xmlns="http://schemas.openxmlformats.org/spreadsheetml/2006/main" count="217" uniqueCount="152">
  <si>
    <t>Kód</t>
  </si>
  <si>
    <t>Název</t>
  </si>
  <si>
    <t>NAIL062</t>
  </si>
  <si>
    <t>Výroková a predikátová logika</t>
  </si>
  <si>
    <t>NDBI025</t>
  </si>
  <si>
    <t>Databázové systémy</t>
  </si>
  <si>
    <t>NDMI002</t>
  </si>
  <si>
    <t>Diskrétní matematika</t>
  </si>
  <si>
    <t>NDMI011</t>
  </si>
  <si>
    <t>Kombinatorika a grafy 1</t>
  </si>
  <si>
    <t>NJAZ091</t>
  </si>
  <si>
    <t>Anglický jazyk - zkouška pro bakaláře</t>
  </si>
  <si>
    <t>NSZZ031</t>
  </si>
  <si>
    <t>NMAI054</t>
  </si>
  <si>
    <t>Matematická analýza 1</t>
  </si>
  <si>
    <t>NMAI055</t>
  </si>
  <si>
    <t>Matematická analýza 2</t>
  </si>
  <si>
    <t>NMAI057</t>
  </si>
  <si>
    <t>Lineární algebra 1</t>
  </si>
  <si>
    <t>NMAI058</t>
  </si>
  <si>
    <t>Lineární algebra 2</t>
  </si>
  <si>
    <t>NMAI059</t>
  </si>
  <si>
    <t>Pravděpodobnost a statistika 1</t>
  </si>
  <si>
    <t>Vypracování a konzultace bakalářské práce</t>
  </si>
  <si>
    <t>NOPT048</t>
  </si>
  <si>
    <t>Lineární programování a kombinatorická optimalizace</t>
  </si>
  <si>
    <t>NPRG005</t>
  </si>
  <si>
    <t>Neprocedurální programování</t>
  </si>
  <si>
    <t>NPRG030</t>
  </si>
  <si>
    <t>Programování 1</t>
  </si>
  <si>
    <t>NPRG031</t>
  </si>
  <si>
    <t>Programování 2</t>
  </si>
  <si>
    <t>NPRG045</t>
  </si>
  <si>
    <t>Ročníkový projekt</t>
  </si>
  <si>
    <t>NPRG062</t>
  </si>
  <si>
    <t>Algoritmizace</t>
  </si>
  <si>
    <t>NSWI120</t>
  </si>
  <si>
    <t>Principy počítačů</t>
  </si>
  <si>
    <t>NSWI141</t>
  </si>
  <si>
    <t>Úvod do počítačových sítí</t>
  </si>
  <si>
    <t>NSWI170</t>
  </si>
  <si>
    <t>Počítačové systémy</t>
  </si>
  <si>
    <t>NSWI177</t>
  </si>
  <si>
    <t>Úvod do Linuxu</t>
  </si>
  <si>
    <t>NTIN060</t>
  </si>
  <si>
    <t>Algoritmy a datové struktury 1</t>
  </si>
  <si>
    <t>NTIN061</t>
  </si>
  <si>
    <t>Algoritmy a datové struktury 2</t>
  </si>
  <si>
    <t>NTIN071</t>
  </si>
  <si>
    <t>Automaty a gramatiky</t>
  </si>
  <si>
    <t>NAIL063</t>
  </si>
  <si>
    <t>Teorie množin</t>
  </si>
  <si>
    <t>NAIL120</t>
  </si>
  <si>
    <t>Úvod do umělé inteligence</t>
  </si>
  <si>
    <t>NAIL124</t>
  </si>
  <si>
    <t>Cvičení z teorie množin</t>
  </si>
  <si>
    <t>NDBI007</t>
  </si>
  <si>
    <t>Principy organizace dat</t>
  </si>
  <si>
    <t>NDBI040</t>
  </si>
  <si>
    <t>Moderní databázové systémy</t>
  </si>
  <si>
    <t>NDMI009</t>
  </si>
  <si>
    <t>Základy kombinatorické a výpočetní geometrie</t>
  </si>
  <si>
    <t>NDMI010</t>
  </si>
  <si>
    <t>Grafové algoritmy</t>
  </si>
  <si>
    <t>NDMI012</t>
  </si>
  <si>
    <t>Kombinatorika a grafy 2</t>
  </si>
  <si>
    <t>NDMI084</t>
  </si>
  <si>
    <t>Úvod do aproximačních a pravděpodobnostních algoritmů</t>
  </si>
  <si>
    <t>NDMI098</t>
  </si>
  <si>
    <t>Algoritmická teorie her</t>
  </si>
  <si>
    <t>NDMI100</t>
  </si>
  <si>
    <t>Úvod do kryptografie</t>
  </si>
  <si>
    <t>NDMI110</t>
  </si>
  <si>
    <t>Grafy a sítě</t>
  </si>
  <si>
    <t>NMAI042</t>
  </si>
  <si>
    <t>Numerická matematika</t>
  </si>
  <si>
    <t>NMAI056</t>
  </si>
  <si>
    <t>Matematická analýza 3</t>
  </si>
  <si>
    <t>NMAI062</t>
  </si>
  <si>
    <t>Algebra 1</t>
  </si>
  <si>
    <t>NMAI073</t>
  </si>
  <si>
    <t>Pravděpodobnost a statistika 2</t>
  </si>
  <si>
    <t>NMAI076</t>
  </si>
  <si>
    <t>Algebra 2</t>
  </si>
  <si>
    <t>NOPT046</t>
  </si>
  <si>
    <t>Diskrétní a spojitá optimalizace</t>
  </si>
  <si>
    <t>NPFL012</t>
  </si>
  <si>
    <t>Úvod do počítačové lingvistiky</t>
  </si>
  <si>
    <t>NPFL124</t>
  </si>
  <si>
    <t>Zpracování přirozeného jazyka</t>
  </si>
  <si>
    <t>NPGR002</t>
  </si>
  <si>
    <t>Digitální zpracování obrazu</t>
  </si>
  <si>
    <t>NPGR003</t>
  </si>
  <si>
    <t>Základy počítačové grafiky</t>
  </si>
  <si>
    <t>NPGR035</t>
  </si>
  <si>
    <t>Strojové učení v počítačovém vidění</t>
  </si>
  <si>
    <t>NPGR038</t>
  </si>
  <si>
    <t>Základy vývoje počítačových her</t>
  </si>
  <si>
    <t>NPRG013</t>
  </si>
  <si>
    <t>Programování v jazyce Java</t>
  </si>
  <si>
    <t>NPRG021</t>
  </si>
  <si>
    <t>Pokročilé programování v jazyce Java</t>
  </si>
  <si>
    <t>NPRG035</t>
  </si>
  <si>
    <t>Programování v jazyce C#</t>
  </si>
  <si>
    <t>NPRG036</t>
  </si>
  <si>
    <t>Datové formáty</t>
  </si>
  <si>
    <t>NPRG038</t>
  </si>
  <si>
    <t>Pokročilé programování v jazyce C#</t>
  </si>
  <si>
    <t>NPRG041</t>
  </si>
  <si>
    <t>Programování v C++</t>
  </si>
  <si>
    <t>NPRG042</t>
  </si>
  <si>
    <t>Programování v paralelním prostředí</t>
  </si>
  <si>
    <t>NPRG051</t>
  </si>
  <si>
    <t>Pokročilé programování v C++</t>
  </si>
  <si>
    <t>NPRG054</t>
  </si>
  <si>
    <t>Vývoj vysoce výkonného software</t>
  </si>
  <si>
    <t>NSWI090</t>
  </si>
  <si>
    <t>Počítačové sítě</t>
  </si>
  <si>
    <t>NSWI098</t>
  </si>
  <si>
    <t>Principy překladačů</t>
  </si>
  <si>
    <t>NSWI142</t>
  </si>
  <si>
    <t>Programování webových aplikací</t>
  </si>
  <si>
    <t>NSWI143</t>
  </si>
  <si>
    <t>Architektura počítačů</t>
  </si>
  <si>
    <t>NTVY014</t>
  </si>
  <si>
    <t>Tělesná výchova I</t>
  </si>
  <si>
    <t>NTVY015</t>
  </si>
  <si>
    <t>Tělesná výchova II</t>
  </si>
  <si>
    <t>NTVY016</t>
  </si>
  <si>
    <t>Tělesná výchova III</t>
  </si>
  <si>
    <t>NTVY017</t>
  </si>
  <si>
    <t>Tělesná výchova IV</t>
  </si>
  <si>
    <t>NTVY018</t>
  </si>
  <si>
    <t>Letní výcvikový kurz</t>
  </si>
  <si>
    <t>NTVY019</t>
  </si>
  <si>
    <t>Zimní výcvikový kurz</t>
  </si>
  <si>
    <t>povinný</t>
  </si>
  <si>
    <t>splněno</t>
  </si>
  <si>
    <t>pv1</t>
  </si>
  <si>
    <t>pv3</t>
  </si>
  <si>
    <t>pv2</t>
  </si>
  <si>
    <t>telocvik</t>
  </si>
  <si>
    <t>#</t>
  </si>
  <si>
    <t>skupina 1</t>
  </si>
  <si>
    <t>skupina 2</t>
  </si>
  <si>
    <t>skupina 3</t>
  </si>
  <si>
    <t>tělocvik</t>
  </si>
  <si>
    <t>získané kredity</t>
  </si>
  <si>
    <t>min kredity</t>
  </si>
  <si>
    <t>chybí</t>
  </si>
  <si>
    <t>kredity</t>
  </si>
  <si>
    <t>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</si>
</sst>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6"/>
      <color rgb="FF000000"/>
      <name val="Calibri"/>
      <family val="2"/>
      <charset val="238"/>
    </font>
    <font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ální" xfId="0" builtinId="0"/>
  </cellStyles>
  <dxfs count="2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4B7A46-AF67-43A1-A9E4-A8AB9129C273}" name="Tabulka1" displayName="Tabulka1" ref="A1:E68" totalsRowShown="0" headerRowDxfId="20" dataDxfId="19">
  <autoFilter ref="A1:E68" xr:uid="{E24B7A46-AF67-43A1-A9E4-A8AB9129C273}"/>
  <sortState xmlns:xlrd2="http://schemas.microsoft.com/office/spreadsheetml/2017/richdata2" ref="A2:E25">
    <sortCondition ref="C1:C68"/>
  </sortState>
  <tableColumns count="5">
    <tableColumn id="1" xr3:uid="{625EEAA8-D55E-4D3A-B79A-AA69F867BE56}" name="kategorie" dataDxfId="18"/>
    <tableColumn id="2" xr3:uid="{51CD0447-D143-49C4-A8CE-667AB441A8AA}" name="Kód" dataDxfId="17"/>
    <tableColumn id="3" xr3:uid="{DB8BC75A-B6CD-4703-8F4F-2DA86AFAFEF9}" name="Název" dataDxfId="16"/>
    <tableColumn id="4" xr3:uid="{9F6B4B0B-31CC-435B-AA20-4E519FC37FDA}" name="kredity" dataDxfId="15"/>
    <tableColumn id="5" xr3:uid="{53B41E7E-F5B7-4AE5-92BB-B49E3C732F45}" name="splněno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08BF05-4D0D-4E93-AD96-DC3A8A74D4CE}" name="Tabulka2" displayName="Tabulka2" ref="A1:F5" totalsRowShown="0" headerRowDxfId="13" dataDxfId="12">
  <autoFilter ref="A1:F5" xr:uid="{5E08BF05-4D0D-4E93-AD96-DC3A8A74D4CE}"/>
  <tableColumns count="6">
    <tableColumn id="1" xr3:uid="{F69E573A-3FC5-46A0-A407-E883152966C9}" name="#" dataDxfId="11"/>
    <tableColumn id="2" xr3:uid="{FE0B848A-5606-4F59-926A-6313B17D4564}" name="povinný" dataDxfId="10"/>
    <tableColumn id="3" xr3:uid="{776E41E7-FFDF-4F99-97B7-108E475C5022}" name="skupina 1" dataDxfId="9"/>
    <tableColumn id="4" xr3:uid="{A2A8A5E0-28F0-4476-85E9-B1DB9F9BED07}" name="skupina 2" dataDxfId="8"/>
    <tableColumn id="5" xr3:uid="{727EE2F0-F8BA-415A-BDA6-FF04C86EAA2D}" name="skupina 3" dataDxfId="7"/>
    <tableColumn id="8" xr3:uid="{F132C56F-7989-4A79-89B1-8AEB6640C527}" name="tělocvik" dataDxfId="6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Times New Roman"/>
        <a:font script="Hang" typeface="Times New Roman"/>
        <a:font script="Hans" typeface="Times New Roman"/>
        <a:font script="Hant" typeface="Times New Roman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Arial"/>
        <a:font script="Hang" typeface="Arial"/>
        <a:font script="Hans" typeface="Arial"/>
        <a:font script="Hant" typeface="Arial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topLeftCell="A44" workbookViewId="0">
      <selection activeCell="E70" sqref="E70"/>
    </sheetView>
  </sheetViews>
  <sheetFormatPr defaultRowHeight="15" x14ac:dyDescent="0.25"/>
  <cols>
    <col min="1" max="1" width="14.85546875" bestFit="1" customWidth="1"/>
    <col min="2" max="2" width="13.140625" bestFit="1" customWidth="1"/>
    <col min="3" max="3" width="74.140625" bestFit="1" customWidth="1"/>
    <col min="4" max="4" width="22.5703125" bestFit="1" customWidth="1"/>
    <col min="5" max="5" width="13.28515625" bestFit="1" customWidth="1"/>
  </cols>
  <sheetData>
    <row r="1" spans="1:5" ht="21" x14ac:dyDescent="0.35">
      <c r="A1" s="1" t="s">
        <v>151</v>
      </c>
      <c r="B1" s="1" t="s">
        <v>0</v>
      </c>
      <c r="C1" s="1" t="s">
        <v>1</v>
      </c>
      <c r="D1" s="1" t="s">
        <v>150</v>
      </c>
      <c r="E1" s="1" t="s">
        <v>137</v>
      </c>
    </row>
    <row r="2" spans="1:5" ht="21" x14ac:dyDescent="0.35">
      <c r="A2" s="1" t="s">
        <v>136</v>
      </c>
      <c r="B2" s="1" t="s">
        <v>34</v>
      </c>
      <c r="C2" s="1" t="s">
        <v>35</v>
      </c>
      <c r="D2" s="1">
        <v>4</v>
      </c>
      <c r="E2" s="2" t="b">
        <v>0</v>
      </c>
    </row>
    <row r="3" spans="1:5" ht="21" x14ac:dyDescent="0.35">
      <c r="A3" s="1" t="s">
        <v>136</v>
      </c>
      <c r="B3" s="1" t="s">
        <v>44</v>
      </c>
      <c r="C3" s="1" t="s">
        <v>45</v>
      </c>
      <c r="D3" s="1">
        <v>5</v>
      </c>
      <c r="E3" s="2" t="b">
        <v>0</v>
      </c>
    </row>
    <row r="4" spans="1:5" ht="21" x14ac:dyDescent="0.35">
      <c r="A4" s="1" t="s">
        <v>136</v>
      </c>
      <c r="B4" s="1" t="s">
        <v>46</v>
      </c>
      <c r="C4" s="1" t="s">
        <v>47</v>
      </c>
      <c r="D4" s="1">
        <v>5</v>
      </c>
      <c r="E4" s="2" t="b">
        <v>0</v>
      </c>
    </row>
    <row r="5" spans="1:5" ht="21" x14ac:dyDescent="0.35">
      <c r="A5" s="1" t="s">
        <v>136</v>
      </c>
      <c r="B5" s="1" t="s">
        <v>10</v>
      </c>
      <c r="C5" s="1" t="s">
        <v>11</v>
      </c>
      <c r="D5" s="1">
        <v>1</v>
      </c>
      <c r="E5" s="2" t="b">
        <v>0</v>
      </c>
    </row>
    <row r="6" spans="1:5" ht="21" x14ac:dyDescent="0.35">
      <c r="A6" s="1" t="s">
        <v>136</v>
      </c>
      <c r="B6" s="1" t="s">
        <v>48</v>
      </c>
      <c r="C6" s="1" t="s">
        <v>49</v>
      </c>
      <c r="D6" s="1">
        <v>5</v>
      </c>
      <c r="E6" s="2" t="b">
        <v>0</v>
      </c>
    </row>
    <row r="7" spans="1:5" ht="21" x14ac:dyDescent="0.35">
      <c r="A7" s="1" t="s">
        <v>136</v>
      </c>
      <c r="B7" s="1" t="s">
        <v>4</v>
      </c>
      <c r="C7" s="1" t="s">
        <v>5</v>
      </c>
      <c r="D7" s="1">
        <v>5</v>
      </c>
      <c r="E7" s="2" t="b">
        <v>0</v>
      </c>
    </row>
    <row r="8" spans="1:5" ht="21" x14ac:dyDescent="0.35">
      <c r="A8" s="1" t="s">
        <v>136</v>
      </c>
      <c r="B8" s="1" t="s">
        <v>6</v>
      </c>
      <c r="C8" s="1" t="s">
        <v>7</v>
      </c>
      <c r="D8" s="1">
        <v>5</v>
      </c>
      <c r="E8" s="2" t="b">
        <v>0</v>
      </c>
    </row>
    <row r="9" spans="1:5" ht="21" x14ac:dyDescent="0.35">
      <c r="A9" s="1" t="s">
        <v>136</v>
      </c>
      <c r="B9" s="1" t="s">
        <v>8</v>
      </c>
      <c r="C9" s="1" t="s">
        <v>9</v>
      </c>
      <c r="D9" s="1">
        <v>5</v>
      </c>
      <c r="E9" s="2" t="b">
        <v>0</v>
      </c>
    </row>
    <row r="10" spans="1:5" ht="21" x14ac:dyDescent="0.35">
      <c r="A10" s="1" t="s">
        <v>136</v>
      </c>
      <c r="B10" s="1" t="s">
        <v>17</v>
      </c>
      <c r="C10" s="1" t="s">
        <v>18</v>
      </c>
      <c r="D10" s="1">
        <v>5</v>
      </c>
      <c r="E10" s="2" t="b">
        <v>0</v>
      </c>
    </row>
    <row r="11" spans="1:5" ht="21" x14ac:dyDescent="0.35">
      <c r="A11" s="1" t="s">
        <v>136</v>
      </c>
      <c r="B11" s="1" t="s">
        <v>19</v>
      </c>
      <c r="C11" s="1" t="s">
        <v>20</v>
      </c>
      <c r="D11" s="1">
        <v>5</v>
      </c>
      <c r="E11" s="2" t="b">
        <v>0</v>
      </c>
    </row>
    <row r="12" spans="1:5" ht="21" x14ac:dyDescent="0.35">
      <c r="A12" s="1" t="s">
        <v>136</v>
      </c>
      <c r="B12" s="1" t="s">
        <v>24</v>
      </c>
      <c r="C12" s="1" t="s">
        <v>25</v>
      </c>
      <c r="D12" s="1">
        <v>5</v>
      </c>
      <c r="E12" s="2" t="b">
        <v>0</v>
      </c>
    </row>
    <row r="13" spans="1:5" ht="21" x14ac:dyDescent="0.35">
      <c r="A13" s="1" t="s">
        <v>136</v>
      </c>
      <c r="B13" s="1" t="s">
        <v>13</v>
      </c>
      <c r="C13" s="1" t="s">
        <v>14</v>
      </c>
      <c r="D13" s="1">
        <v>5</v>
      </c>
      <c r="E13" s="2" t="b">
        <v>0</v>
      </c>
    </row>
    <row r="14" spans="1:5" ht="21" x14ac:dyDescent="0.35">
      <c r="A14" s="1" t="s">
        <v>136</v>
      </c>
      <c r="B14" s="1" t="s">
        <v>15</v>
      </c>
      <c r="C14" s="1" t="s">
        <v>16</v>
      </c>
      <c r="D14" s="1">
        <v>5</v>
      </c>
      <c r="E14" s="2" t="b">
        <v>0</v>
      </c>
    </row>
    <row r="15" spans="1:5" ht="21" x14ac:dyDescent="0.35">
      <c r="A15" s="1" t="s">
        <v>136</v>
      </c>
      <c r="B15" s="1" t="s">
        <v>26</v>
      </c>
      <c r="C15" s="1" t="s">
        <v>27</v>
      </c>
      <c r="D15" s="1">
        <v>5</v>
      </c>
      <c r="E15" s="2" t="b">
        <v>0</v>
      </c>
    </row>
    <row r="16" spans="1:5" ht="21" x14ac:dyDescent="0.35">
      <c r="A16" s="1" t="s">
        <v>136</v>
      </c>
      <c r="B16" s="1" t="s">
        <v>40</v>
      </c>
      <c r="C16" s="1" t="s">
        <v>41</v>
      </c>
      <c r="D16" s="1">
        <v>5</v>
      </c>
      <c r="E16" s="2" t="b">
        <v>0</v>
      </c>
    </row>
    <row r="17" spans="1:5" ht="21" x14ac:dyDescent="0.35">
      <c r="A17" s="1" t="s">
        <v>136</v>
      </c>
      <c r="B17" s="1" t="s">
        <v>21</v>
      </c>
      <c r="C17" s="1" t="s">
        <v>22</v>
      </c>
      <c r="D17" s="1">
        <v>5</v>
      </c>
      <c r="E17" s="2" t="b">
        <v>0</v>
      </c>
    </row>
    <row r="18" spans="1:5" ht="21" x14ac:dyDescent="0.35">
      <c r="A18" s="1" t="s">
        <v>136</v>
      </c>
      <c r="B18" s="1" t="s">
        <v>36</v>
      </c>
      <c r="C18" s="1" t="s">
        <v>37</v>
      </c>
      <c r="D18" s="1">
        <v>3</v>
      </c>
      <c r="E18" s="2" t="b">
        <v>0</v>
      </c>
    </row>
    <row r="19" spans="1:5" ht="21" x14ac:dyDescent="0.35">
      <c r="A19" s="1" t="s">
        <v>136</v>
      </c>
      <c r="B19" s="1" t="s">
        <v>28</v>
      </c>
      <c r="C19" s="1" t="s">
        <v>29</v>
      </c>
      <c r="D19" s="1">
        <v>5</v>
      </c>
      <c r="E19" s="2" t="b">
        <v>0</v>
      </c>
    </row>
    <row r="20" spans="1:5" ht="21" x14ac:dyDescent="0.35">
      <c r="A20" s="1" t="s">
        <v>136</v>
      </c>
      <c r="B20" s="1" t="s">
        <v>30</v>
      </c>
      <c r="C20" s="1" t="s">
        <v>31</v>
      </c>
      <c r="D20" s="1">
        <v>5</v>
      </c>
      <c r="E20" s="2" t="b">
        <v>0</v>
      </c>
    </row>
    <row r="21" spans="1:5" ht="21" x14ac:dyDescent="0.35">
      <c r="A21" s="1" t="s">
        <v>136</v>
      </c>
      <c r="B21" s="1" t="s">
        <v>32</v>
      </c>
      <c r="C21" s="1" t="s">
        <v>33</v>
      </c>
      <c r="D21" s="1">
        <v>4</v>
      </c>
      <c r="E21" s="2" t="b">
        <v>0</v>
      </c>
    </row>
    <row r="22" spans="1:5" ht="21" x14ac:dyDescent="0.35">
      <c r="A22" s="1" t="s">
        <v>136</v>
      </c>
      <c r="B22" s="1" t="s">
        <v>42</v>
      </c>
      <c r="C22" s="1" t="s">
        <v>43</v>
      </c>
      <c r="D22" s="1">
        <v>4</v>
      </c>
      <c r="E22" s="2" t="b">
        <v>0</v>
      </c>
    </row>
    <row r="23" spans="1:5" ht="21" x14ac:dyDescent="0.35">
      <c r="A23" s="1" t="s">
        <v>136</v>
      </c>
      <c r="B23" s="1" t="s">
        <v>38</v>
      </c>
      <c r="C23" s="1" t="s">
        <v>39</v>
      </c>
      <c r="D23" s="1">
        <v>3</v>
      </c>
      <c r="E23" s="2" t="b">
        <v>0</v>
      </c>
    </row>
    <row r="24" spans="1:5" ht="21" x14ac:dyDescent="0.35">
      <c r="A24" s="1" t="s">
        <v>136</v>
      </c>
      <c r="B24" s="1" t="s">
        <v>12</v>
      </c>
      <c r="C24" s="1" t="s">
        <v>23</v>
      </c>
      <c r="D24" s="1">
        <v>6</v>
      </c>
      <c r="E24" s="2" t="b">
        <v>0</v>
      </c>
    </row>
    <row r="25" spans="1:5" ht="21" x14ac:dyDescent="0.35">
      <c r="A25" s="1" t="s">
        <v>136</v>
      </c>
      <c r="B25" s="1" t="s">
        <v>2</v>
      </c>
      <c r="C25" s="1" t="s">
        <v>3</v>
      </c>
      <c r="D25" s="1">
        <v>5</v>
      </c>
      <c r="E25" s="2" t="b">
        <v>0</v>
      </c>
    </row>
    <row r="26" spans="1:5" ht="21" x14ac:dyDescent="0.35">
      <c r="A26" s="1" t="s">
        <v>138</v>
      </c>
      <c r="B26" s="1" t="s">
        <v>50</v>
      </c>
      <c r="C26" s="1" t="s">
        <v>51</v>
      </c>
      <c r="D26" s="1">
        <v>3</v>
      </c>
      <c r="E26" s="2" t="b">
        <v>0</v>
      </c>
    </row>
    <row r="27" spans="1:5" ht="21" x14ac:dyDescent="0.35">
      <c r="A27" s="1" t="s">
        <v>139</v>
      </c>
      <c r="B27" s="1" t="s">
        <v>52</v>
      </c>
      <c r="C27" s="1" t="s">
        <v>53</v>
      </c>
      <c r="D27" s="1">
        <v>5</v>
      </c>
      <c r="E27" s="2" t="b">
        <v>0</v>
      </c>
    </row>
    <row r="28" spans="1:5" ht="21" x14ac:dyDescent="0.35">
      <c r="A28" s="1" t="s">
        <v>138</v>
      </c>
      <c r="B28" s="1" t="s">
        <v>54</v>
      </c>
      <c r="C28" s="1" t="s">
        <v>55</v>
      </c>
      <c r="D28" s="1">
        <v>3</v>
      </c>
      <c r="E28" s="2" t="b">
        <v>0</v>
      </c>
    </row>
    <row r="29" spans="1:5" ht="21" x14ac:dyDescent="0.35">
      <c r="A29" s="1" t="s">
        <v>139</v>
      </c>
      <c r="B29" s="1" t="s">
        <v>56</v>
      </c>
      <c r="C29" s="1" t="s">
        <v>57</v>
      </c>
      <c r="D29" s="1">
        <v>4</v>
      </c>
      <c r="E29" s="2" t="b">
        <v>0</v>
      </c>
    </row>
    <row r="30" spans="1:5" ht="21" x14ac:dyDescent="0.35">
      <c r="A30" s="1" t="s">
        <v>139</v>
      </c>
      <c r="B30" s="1" t="s">
        <v>58</v>
      </c>
      <c r="C30" s="1" t="s">
        <v>59</v>
      </c>
      <c r="D30" s="1">
        <v>5</v>
      </c>
      <c r="E30" s="2" t="b">
        <v>0</v>
      </c>
    </row>
    <row r="31" spans="1:5" ht="21" x14ac:dyDescent="0.35">
      <c r="A31" s="1" t="s">
        <v>138</v>
      </c>
      <c r="B31" s="1" t="s">
        <v>60</v>
      </c>
      <c r="C31" s="1" t="s">
        <v>61</v>
      </c>
      <c r="D31" s="1">
        <v>5</v>
      </c>
      <c r="E31" s="2" t="b">
        <v>0</v>
      </c>
    </row>
    <row r="32" spans="1:5" ht="21" x14ac:dyDescent="0.35">
      <c r="A32" s="1" t="s">
        <v>138</v>
      </c>
      <c r="B32" s="1" t="s">
        <v>62</v>
      </c>
      <c r="C32" s="1" t="s">
        <v>63</v>
      </c>
      <c r="D32" s="1">
        <v>3</v>
      </c>
      <c r="E32" s="2" t="b">
        <v>0</v>
      </c>
    </row>
    <row r="33" spans="1:5" ht="21" x14ac:dyDescent="0.35">
      <c r="A33" s="1" t="s">
        <v>138</v>
      </c>
      <c r="B33" s="1" t="s">
        <v>64</v>
      </c>
      <c r="C33" s="1" t="s">
        <v>65</v>
      </c>
      <c r="D33" s="1">
        <v>5</v>
      </c>
      <c r="E33" s="2" t="b">
        <v>0</v>
      </c>
    </row>
    <row r="34" spans="1:5" ht="21" x14ac:dyDescent="0.35">
      <c r="A34" s="1" t="s">
        <v>138</v>
      </c>
      <c r="B34" s="1" t="s">
        <v>66</v>
      </c>
      <c r="C34" s="1" t="s">
        <v>67</v>
      </c>
      <c r="D34" s="1">
        <v>5</v>
      </c>
      <c r="E34" s="2" t="b">
        <v>0</v>
      </c>
    </row>
    <row r="35" spans="1:5" ht="21" x14ac:dyDescent="0.35">
      <c r="A35" s="1" t="s">
        <v>138</v>
      </c>
      <c r="B35" s="1" t="s">
        <v>68</v>
      </c>
      <c r="C35" s="1" t="s">
        <v>69</v>
      </c>
      <c r="D35" s="1">
        <v>5</v>
      </c>
      <c r="E35" s="2" t="b">
        <v>0</v>
      </c>
    </row>
    <row r="36" spans="1:5" ht="21" x14ac:dyDescent="0.35">
      <c r="A36" s="1" t="s">
        <v>138</v>
      </c>
      <c r="B36" s="1" t="s">
        <v>70</v>
      </c>
      <c r="C36" s="1" t="s">
        <v>71</v>
      </c>
      <c r="D36" s="1">
        <v>3</v>
      </c>
      <c r="E36" s="2" t="b">
        <v>0</v>
      </c>
    </row>
    <row r="37" spans="1:5" ht="21" x14ac:dyDescent="0.35">
      <c r="A37" s="1" t="s">
        <v>138</v>
      </c>
      <c r="B37" s="1" t="s">
        <v>72</v>
      </c>
      <c r="C37" s="1" t="s">
        <v>73</v>
      </c>
      <c r="D37" s="1">
        <v>5</v>
      </c>
      <c r="E37" s="2" t="b">
        <v>0</v>
      </c>
    </row>
    <row r="38" spans="1:5" ht="21" x14ac:dyDescent="0.35">
      <c r="A38" s="1" t="s">
        <v>138</v>
      </c>
      <c r="B38" s="1" t="s">
        <v>74</v>
      </c>
      <c r="C38" s="1" t="s">
        <v>75</v>
      </c>
      <c r="D38" s="1">
        <v>5</v>
      </c>
      <c r="E38" s="2" t="b">
        <v>0</v>
      </c>
    </row>
    <row r="39" spans="1:5" ht="21" x14ac:dyDescent="0.35">
      <c r="A39" s="1" t="s">
        <v>138</v>
      </c>
      <c r="B39" s="1" t="s">
        <v>76</v>
      </c>
      <c r="C39" s="1" t="s">
        <v>77</v>
      </c>
      <c r="D39" s="1">
        <v>5</v>
      </c>
      <c r="E39" s="2" t="b">
        <v>0</v>
      </c>
    </row>
    <row r="40" spans="1:5" ht="21" x14ac:dyDescent="0.35">
      <c r="A40" s="1" t="s">
        <v>138</v>
      </c>
      <c r="B40" s="1" t="s">
        <v>78</v>
      </c>
      <c r="C40" s="1" t="s">
        <v>79</v>
      </c>
      <c r="D40" s="1">
        <v>5</v>
      </c>
      <c r="E40" s="2" t="b">
        <v>0</v>
      </c>
    </row>
    <row r="41" spans="1:5" ht="21" x14ac:dyDescent="0.35">
      <c r="A41" s="1" t="s">
        <v>138</v>
      </c>
      <c r="B41" s="1" t="s">
        <v>80</v>
      </c>
      <c r="C41" s="1" t="s">
        <v>81</v>
      </c>
      <c r="D41" s="1">
        <v>5</v>
      </c>
      <c r="E41" s="2" t="b">
        <v>0</v>
      </c>
    </row>
    <row r="42" spans="1:5" ht="21" x14ac:dyDescent="0.35">
      <c r="A42" s="1" t="s">
        <v>138</v>
      </c>
      <c r="B42" s="1" t="s">
        <v>82</v>
      </c>
      <c r="C42" s="1" t="s">
        <v>83</v>
      </c>
      <c r="D42" s="1">
        <v>4</v>
      </c>
      <c r="E42" s="2" t="b">
        <v>0</v>
      </c>
    </row>
    <row r="43" spans="1:5" ht="21" x14ac:dyDescent="0.35">
      <c r="A43" s="1" t="s">
        <v>138</v>
      </c>
      <c r="B43" s="1" t="s">
        <v>84</v>
      </c>
      <c r="C43" s="1" t="s">
        <v>85</v>
      </c>
      <c r="D43" s="1">
        <v>5</v>
      </c>
      <c r="E43" s="2" t="b">
        <v>0</v>
      </c>
    </row>
    <row r="44" spans="1:5" ht="21" x14ac:dyDescent="0.35">
      <c r="A44" s="1" t="s">
        <v>139</v>
      </c>
      <c r="B44" s="1" t="s">
        <v>86</v>
      </c>
      <c r="C44" s="1" t="s">
        <v>87</v>
      </c>
      <c r="D44" s="1">
        <v>3</v>
      </c>
      <c r="E44" s="2" t="b">
        <v>0</v>
      </c>
    </row>
    <row r="45" spans="1:5" ht="21" x14ac:dyDescent="0.35">
      <c r="A45" s="1" t="s">
        <v>139</v>
      </c>
      <c r="B45" s="1" t="s">
        <v>88</v>
      </c>
      <c r="C45" s="1" t="s">
        <v>89</v>
      </c>
      <c r="D45" s="1">
        <v>4</v>
      </c>
      <c r="E45" s="2" t="b">
        <v>0</v>
      </c>
    </row>
    <row r="46" spans="1:5" ht="21" x14ac:dyDescent="0.35">
      <c r="A46" s="1" t="s">
        <v>139</v>
      </c>
      <c r="B46" s="1" t="s">
        <v>90</v>
      </c>
      <c r="C46" s="1" t="s">
        <v>91</v>
      </c>
      <c r="D46" s="1">
        <v>4</v>
      </c>
      <c r="E46" s="2" t="b">
        <v>0</v>
      </c>
    </row>
    <row r="47" spans="1:5" ht="21" x14ac:dyDescent="0.35">
      <c r="A47" s="1" t="s">
        <v>139</v>
      </c>
      <c r="B47" s="1" t="s">
        <v>92</v>
      </c>
      <c r="C47" s="1" t="s">
        <v>93</v>
      </c>
      <c r="D47" s="1">
        <v>5</v>
      </c>
      <c r="E47" s="2" t="b">
        <v>0</v>
      </c>
    </row>
    <row r="48" spans="1:5" ht="21" x14ac:dyDescent="0.35">
      <c r="A48" s="1" t="s">
        <v>139</v>
      </c>
      <c r="B48" s="1" t="s">
        <v>94</v>
      </c>
      <c r="C48" s="1" t="s">
        <v>95</v>
      </c>
      <c r="D48" s="1">
        <v>5</v>
      </c>
      <c r="E48" s="2" t="b">
        <v>0</v>
      </c>
    </row>
    <row r="49" spans="1:5" ht="21" x14ac:dyDescent="0.35">
      <c r="A49" s="1" t="s">
        <v>139</v>
      </c>
      <c r="B49" s="1" t="s">
        <v>96</v>
      </c>
      <c r="C49" s="1" t="s">
        <v>97</v>
      </c>
      <c r="D49" s="1">
        <v>5</v>
      </c>
      <c r="E49" s="2" t="b">
        <v>0</v>
      </c>
    </row>
    <row r="50" spans="1:5" ht="21" x14ac:dyDescent="0.35">
      <c r="A50" s="1" t="s">
        <v>140</v>
      </c>
      <c r="B50" s="1" t="s">
        <v>98</v>
      </c>
      <c r="C50" s="1" t="s">
        <v>99</v>
      </c>
      <c r="D50" s="1">
        <v>5</v>
      </c>
      <c r="E50" s="2" t="b">
        <v>0</v>
      </c>
    </row>
    <row r="51" spans="1:5" ht="21" x14ac:dyDescent="0.35">
      <c r="A51" s="1" t="s">
        <v>139</v>
      </c>
      <c r="B51" s="1" t="s">
        <v>100</v>
      </c>
      <c r="C51" s="1" t="s">
        <v>101</v>
      </c>
      <c r="D51" s="1">
        <v>5</v>
      </c>
      <c r="E51" s="2" t="b">
        <v>0</v>
      </c>
    </row>
    <row r="52" spans="1:5" ht="21" x14ac:dyDescent="0.35">
      <c r="A52" s="1" t="s">
        <v>140</v>
      </c>
      <c r="B52" s="1" t="s">
        <v>102</v>
      </c>
      <c r="C52" s="1" t="s">
        <v>103</v>
      </c>
      <c r="D52" s="1">
        <v>5</v>
      </c>
      <c r="E52" s="2" t="b">
        <v>0</v>
      </c>
    </row>
    <row r="53" spans="1:5" ht="21" x14ac:dyDescent="0.35">
      <c r="A53" s="1" t="s">
        <v>139</v>
      </c>
      <c r="B53" s="1" t="s">
        <v>104</v>
      </c>
      <c r="C53" s="1" t="s">
        <v>105</v>
      </c>
      <c r="D53" s="1">
        <v>5</v>
      </c>
      <c r="E53" s="2" t="b">
        <v>0</v>
      </c>
    </row>
    <row r="54" spans="1:5" ht="21" x14ac:dyDescent="0.35">
      <c r="A54" s="1" t="s">
        <v>139</v>
      </c>
      <c r="B54" s="1" t="s">
        <v>106</v>
      </c>
      <c r="C54" s="1" t="s">
        <v>107</v>
      </c>
      <c r="D54" s="1">
        <v>5</v>
      </c>
      <c r="E54" s="2" t="b">
        <v>0</v>
      </c>
    </row>
    <row r="55" spans="1:5" ht="21" x14ac:dyDescent="0.35">
      <c r="A55" s="1" t="s">
        <v>140</v>
      </c>
      <c r="B55" s="1" t="s">
        <v>108</v>
      </c>
      <c r="C55" s="1" t="s">
        <v>109</v>
      </c>
      <c r="D55" s="1">
        <v>5</v>
      </c>
      <c r="E55" s="2" t="b">
        <v>0</v>
      </c>
    </row>
    <row r="56" spans="1:5" ht="21" x14ac:dyDescent="0.35">
      <c r="A56" s="1" t="s">
        <v>139</v>
      </c>
      <c r="B56" s="1" t="s">
        <v>110</v>
      </c>
      <c r="C56" s="1" t="s">
        <v>111</v>
      </c>
      <c r="D56" s="1">
        <v>6</v>
      </c>
      <c r="E56" s="2" t="b">
        <v>0</v>
      </c>
    </row>
    <row r="57" spans="1:5" ht="21" x14ac:dyDescent="0.35">
      <c r="A57" s="1" t="s">
        <v>139</v>
      </c>
      <c r="B57" s="1" t="s">
        <v>112</v>
      </c>
      <c r="C57" s="1" t="s">
        <v>113</v>
      </c>
      <c r="D57" s="1">
        <v>5</v>
      </c>
      <c r="E57" s="2" t="b">
        <v>0</v>
      </c>
    </row>
    <row r="58" spans="1:5" ht="21" x14ac:dyDescent="0.35">
      <c r="A58" s="1" t="s">
        <v>139</v>
      </c>
      <c r="B58" s="1" t="s">
        <v>114</v>
      </c>
      <c r="C58" s="1" t="s">
        <v>115</v>
      </c>
      <c r="D58" s="1">
        <v>6</v>
      </c>
      <c r="E58" s="2" t="b">
        <v>0</v>
      </c>
    </row>
    <row r="59" spans="1:5" ht="21" x14ac:dyDescent="0.35">
      <c r="A59" s="1" t="s">
        <v>139</v>
      </c>
      <c r="B59" s="1" t="s">
        <v>116</v>
      </c>
      <c r="C59" s="1" t="s">
        <v>117</v>
      </c>
      <c r="D59" s="1">
        <v>3</v>
      </c>
      <c r="E59" s="2" t="b">
        <v>0</v>
      </c>
    </row>
    <row r="60" spans="1:5" ht="21" x14ac:dyDescent="0.35">
      <c r="A60" s="1" t="s">
        <v>139</v>
      </c>
      <c r="B60" s="1" t="s">
        <v>118</v>
      </c>
      <c r="C60" s="1" t="s">
        <v>119</v>
      </c>
      <c r="D60" s="1">
        <v>6</v>
      </c>
      <c r="E60" s="2" t="b">
        <v>0</v>
      </c>
    </row>
    <row r="61" spans="1:5" ht="21" x14ac:dyDescent="0.35">
      <c r="A61" s="1" t="s">
        <v>139</v>
      </c>
      <c r="B61" s="1" t="s">
        <v>120</v>
      </c>
      <c r="C61" s="1" t="s">
        <v>121</v>
      </c>
      <c r="D61" s="1">
        <v>5</v>
      </c>
      <c r="E61" s="2" t="b">
        <v>0</v>
      </c>
    </row>
    <row r="62" spans="1:5" ht="21" x14ac:dyDescent="0.35">
      <c r="A62" s="1" t="s">
        <v>139</v>
      </c>
      <c r="B62" s="1" t="s">
        <v>122</v>
      </c>
      <c r="C62" s="1" t="s">
        <v>123</v>
      </c>
      <c r="D62" s="1">
        <v>3</v>
      </c>
      <c r="E62" s="2" t="b">
        <v>0</v>
      </c>
    </row>
    <row r="63" spans="1:5" ht="21" x14ac:dyDescent="0.35">
      <c r="A63" s="1" t="s">
        <v>141</v>
      </c>
      <c r="B63" s="1" t="s">
        <v>124</v>
      </c>
      <c r="C63" s="1" t="s">
        <v>125</v>
      </c>
      <c r="D63" s="1">
        <v>1</v>
      </c>
      <c r="E63" s="2" t="b">
        <v>0</v>
      </c>
    </row>
    <row r="64" spans="1:5" ht="21" x14ac:dyDescent="0.35">
      <c r="A64" s="1" t="s">
        <v>141</v>
      </c>
      <c r="B64" s="1" t="s">
        <v>126</v>
      </c>
      <c r="C64" s="1" t="s">
        <v>127</v>
      </c>
      <c r="D64" s="1">
        <v>1</v>
      </c>
      <c r="E64" s="2" t="b">
        <v>0</v>
      </c>
    </row>
    <row r="65" spans="1:5" ht="21" x14ac:dyDescent="0.35">
      <c r="A65" s="1" t="s">
        <v>141</v>
      </c>
      <c r="B65" s="1" t="s">
        <v>128</v>
      </c>
      <c r="C65" s="1" t="s">
        <v>129</v>
      </c>
      <c r="D65" s="1">
        <v>1</v>
      </c>
      <c r="E65" s="2" t="b">
        <v>0</v>
      </c>
    </row>
    <row r="66" spans="1:5" ht="21" x14ac:dyDescent="0.35">
      <c r="A66" s="1" t="s">
        <v>141</v>
      </c>
      <c r="B66" s="1" t="s">
        <v>130</v>
      </c>
      <c r="C66" s="1" t="s">
        <v>131</v>
      </c>
      <c r="D66" s="1">
        <v>1</v>
      </c>
      <c r="E66" s="2" t="b">
        <v>0</v>
      </c>
    </row>
    <row r="67" spans="1:5" ht="21" x14ac:dyDescent="0.35">
      <c r="A67" s="1" t="s">
        <v>141</v>
      </c>
      <c r="B67" s="1" t="s">
        <v>132</v>
      </c>
      <c r="C67" s="1" t="s">
        <v>133</v>
      </c>
      <c r="D67" s="1">
        <v>1</v>
      </c>
      <c r="E67" s="2" t="b">
        <v>0</v>
      </c>
    </row>
    <row r="68" spans="1:5" ht="21" x14ac:dyDescent="0.35">
      <c r="A68" s="1" t="s">
        <v>141</v>
      </c>
      <c r="B68" s="1" t="s">
        <v>134</v>
      </c>
      <c r="C68" s="1" t="s">
        <v>135</v>
      </c>
      <c r="D68" s="1">
        <v>1</v>
      </c>
      <c r="E68" s="2" t="b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C8AC-3CB4-41DD-BAA3-06B1A0134DB5}">
  <dimension ref="A1:F9"/>
  <sheetViews>
    <sheetView workbookViewId="0">
      <selection activeCell="E8" sqref="E8"/>
    </sheetView>
  </sheetViews>
  <sheetFormatPr defaultRowHeight="15" x14ac:dyDescent="0.25"/>
  <cols>
    <col min="1" max="1" width="18" bestFit="1" customWidth="1"/>
    <col min="2" max="2" width="12.5703125" bestFit="1" customWidth="1"/>
    <col min="3" max="5" width="14.28515625" bestFit="1" customWidth="1"/>
    <col min="6" max="6" width="12.5703125" bestFit="1" customWidth="1"/>
  </cols>
  <sheetData>
    <row r="1" spans="1:6" ht="18.75" x14ac:dyDescent="0.3">
      <c r="A1" s="3" t="s">
        <v>142</v>
      </c>
      <c r="B1" s="3" t="s">
        <v>136</v>
      </c>
      <c r="C1" s="3" t="s">
        <v>143</v>
      </c>
      <c r="D1" s="3" t="s">
        <v>144</v>
      </c>
      <c r="E1" s="3" t="s">
        <v>145</v>
      </c>
      <c r="F1" s="3" t="s">
        <v>146</v>
      </c>
    </row>
    <row r="2" spans="1:6" ht="18.75" x14ac:dyDescent="0.3">
      <c r="A2" s="4" t="s">
        <v>147</v>
      </c>
      <c r="B2" s="4">
        <f>SUMIFS(Tabulka1[kredity],Tabulka1[kategorie],"povinný",Tabulka1[splněno], "PRAVDA")</f>
        <v>0</v>
      </c>
      <c r="C2" s="4">
        <f>SUMIFS(Tabulka1[kredity],Tabulka1[kategorie],"pv1",Tabulka1[splněno], "PRAVDA")</f>
        <v>0</v>
      </c>
      <c r="D2" s="4">
        <f>SUMIFS(Tabulka1[kredity],Tabulka1[kategorie],"pv2",Tabulka1[splněno], "PRAVDA")</f>
        <v>0</v>
      </c>
      <c r="E2" s="4">
        <f>SUMIFS(Tabulka1[kredity],Tabulka1[kategorie],"pv3",Tabulka1[splněno], "PRAVDA")</f>
        <v>0</v>
      </c>
      <c r="F2" s="4">
        <f>SUMIFS(Tabulka1[kredity],Tabulka1[kategorie],"telocvik",Tabulka1[splněno], "PRAVDA")</f>
        <v>0</v>
      </c>
    </row>
    <row r="3" spans="1:6" ht="18.75" x14ac:dyDescent="0.3">
      <c r="A3" s="4" t="s">
        <v>148</v>
      </c>
      <c r="B3" s="4">
        <f>SUMIFS(Tabulka1[kredity],Tabulka1[kategorie],"povinný")</f>
        <v>110</v>
      </c>
      <c r="C3" s="4">
        <v>30</v>
      </c>
      <c r="D3" s="4">
        <v>5</v>
      </c>
      <c r="E3" s="4">
        <f>45 - SUM(C2:D2)</f>
        <v>45</v>
      </c>
      <c r="F3" s="4">
        <v>4</v>
      </c>
    </row>
    <row r="4" spans="1:6" ht="18.75" x14ac:dyDescent="0.3">
      <c r="A4" s="4" t="s">
        <v>149</v>
      </c>
      <c r="B4" s="4">
        <f>B3-B2</f>
        <v>110</v>
      </c>
      <c r="C4" s="4">
        <f t="shared" ref="C4:F4" si="0">C3-C2</f>
        <v>30</v>
      </c>
      <c r="D4" s="4">
        <f t="shared" si="0"/>
        <v>5</v>
      </c>
      <c r="E4" s="4">
        <f t="shared" si="0"/>
        <v>45</v>
      </c>
      <c r="F4" s="4">
        <f t="shared" si="0"/>
        <v>4</v>
      </c>
    </row>
    <row r="5" spans="1:6" ht="18.75" x14ac:dyDescent="0.3">
      <c r="A5" s="4" t="s">
        <v>137</v>
      </c>
      <c r="B5" s="4" t="str">
        <f t="shared" ref="B5:F5" si="1">IF(B4&lt;=0, "ANO", "NE")</f>
        <v>NE</v>
      </c>
      <c r="C5" s="4" t="str">
        <f t="shared" si="1"/>
        <v>NE</v>
      </c>
      <c r="D5" s="4" t="str">
        <f t="shared" si="1"/>
        <v>NE</v>
      </c>
      <c r="E5" s="4" t="str">
        <f t="shared" si="1"/>
        <v>NE</v>
      </c>
      <c r="F5" s="4" t="str">
        <f t="shared" si="1"/>
        <v>NE</v>
      </c>
    </row>
    <row r="9" spans="1:6" x14ac:dyDescent="0.25">
      <c r="A9" s="5" t="s">
        <v>147</v>
      </c>
      <c r="B9">
        <f>SUM(B2:F2)</f>
        <v>0</v>
      </c>
    </row>
  </sheetData>
  <conditionalFormatting sqref="B4:F4">
    <cfRule type="cellIs" dxfId="5" priority="3" stopIfTrue="1" operator="lessThan">
      <formula>0</formula>
    </cfRule>
    <cfRule type="cellIs" dxfId="4" priority="4" stopIfTrue="1" operator="equal">
      <formula>0</formula>
    </cfRule>
    <cfRule type="cellIs" dxfId="3" priority="5" operator="lessThan">
      <formula>B$3 / 2</formula>
    </cfRule>
    <cfRule type="cellIs" dxfId="2" priority="6" operator="greaterThanOrEqual">
      <formula>B$3 / 2</formula>
    </cfRule>
  </conditionalFormatting>
  <conditionalFormatting sqref="B5:F5">
    <cfRule type="cellIs" dxfId="1" priority="1" operator="equal">
      <formula>"NE"</formula>
    </cfRule>
    <cfRule type="cellIs" dxfId="0" priority="2" operator="equal">
      <formula>"ANO"</formula>
    </cfRule>
  </conditionalFormatting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</vt:lpstr>
      <vt:lpstr>List1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Dominik Smola</cp:lastModifiedBy>
  <dcterms:created xsi:type="dcterms:W3CDTF">2025-07-01T13:40:07Z</dcterms:created>
  <dcterms:modified xsi:type="dcterms:W3CDTF">2025-07-02T15:51:58Z</dcterms:modified>
  <cp:category/>
</cp:coreProperties>
</file>